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Проекты решений\проект сентябрь\№00от 00.08.2023 Решение о внес.изм - проект\"/>
    </mc:Choice>
  </mc:AlternateContent>
  <xr:revisionPtr revIDLastSave="0" documentId="13_ncr:1_{76241C6F-C1A3-4705-8BF9-4DA044B98E3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8" i="1" l="1"/>
  <c r="U17" i="1" l="1"/>
  <c r="U88" i="1" l="1"/>
  <c r="AJ28" i="1" l="1"/>
  <c r="U52" i="1" l="1"/>
  <c r="AO47" i="1"/>
  <c r="AO46" i="1" s="1"/>
  <c r="U58" i="1"/>
  <c r="U84" i="1" l="1"/>
  <c r="U56" i="1" l="1"/>
  <c r="AO28" i="1"/>
  <c r="AN28" i="1"/>
  <c r="AM28" i="1"/>
  <c r="AL28" i="1"/>
  <c r="AK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6" i="1"/>
  <c r="U15" i="1" s="1"/>
  <c r="AN47" i="1"/>
  <c r="AN46" i="1" s="1"/>
  <c r="AM47" i="1"/>
  <c r="AM46" i="1" s="1"/>
  <c r="AL47" i="1"/>
  <c r="AL46" i="1" s="1"/>
  <c r="AK47" i="1"/>
  <c r="AK46" i="1" s="1"/>
  <c r="AJ47" i="1"/>
  <c r="AJ46" i="1" s="1"/>
  <c r="U47" i="1"/>
  <c r="U46" i="1" s="1"/>
  <c r="U51" i="1"/>
  <c r="U55" i="1"/>
  <c r="U87" i="1"/>
  <c r="U83" i="1"/>
  <c r="U80" i="1"/>
  <c r="U79" i="1" s="1"/>
  <c r="U62" i="1"/>
  <c r="U61" i="1" s="1"/>
  <c r="AN83" i="1" l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<sst xmlns="http://schemas.openxmlformats.org/spreadsheetml/2006/main" count="446" uniqueCount="174">
  <si>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</si>
  <si>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</si>
  <si>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</si>
  <si>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</si>
  <si>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</si>
  <si>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</si>
  <si>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</si>
  <si>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</si>
  <si>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</si>
  <si>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</si>
  <si>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</si>
  <si>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</si>
  <si>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</si>
  <si>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</si>
  <si>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</si>
  <si>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</si>
  <si>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</si>
  <si>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</si>
  <si>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</si>
  <si>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</si>
  <si>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</si>
  <si>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</si>
  <si>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</si>
  <si>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</si>
  <si>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</si>
  <si>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</si>
  <si>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</si>
  <si>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</si>
  <si>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</si>
  <si>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</si>
  <si>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</si>
  <si>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</si>
  <si>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</si>
  <si>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</si>
  <si>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</si>
  <si>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</si>
  <si>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</si>
  <si>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</si>
  <si>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</si>
  <si>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</si>
  <si>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</si>
  <si>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</si>
  <si>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</si>
  <si>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</si>
  <si>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</si>
  <si>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</si>
  <si>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</si>
  <si>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</si>
  <si>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</si>
  <si>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</si>
  <si>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</si>
  <si>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</si>
  <si>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</si>
  <si>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</si>
  <si>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</si>
  <si>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</si>
  <si>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</si>
  <si>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</si>
  <si>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</si>
  <si>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</si>
  <si>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</si>
  <si>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</si>
  <si>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</si>
  <si>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</si>
  <si>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</si>
  <si>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</si>
  <si>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</si>
  <si>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</si>
  <si>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</si>
  <si>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</si>
  <si>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</si>
  <si>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</si>
  <si>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</si>
  <si>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</si>
  <si>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</si>
  <si>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</si>
  <si>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</si>
  <si>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</si>
  <si>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</si>
  <si>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</si>
  <si>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</si>
  <si>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</si>
  <si>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</si>
  <si>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</si>
  <si>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</si>
  <si>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</si>
  <si>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</si>
  <si>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</si>
  <si>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</si>
  <si>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</si>
  <si>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</si>
  <si>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</si>
  <si>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</si>
  <si>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</si>
  <si>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</si>
  <si>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</si>
  <si>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</si>
  <si>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</si>
  <si>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</si>
  <si>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</si>
  <si>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</si>
  <si>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</si>
  <si>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</si>
  <si>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</si>
  <si>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</si>
  <si>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</si>
  <si>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</si>
  <si>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</si>
  <si>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</si>
  <si>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</si>
  <si>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</si>
  <si>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</si>
  <si>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</si>
  <si>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</si>
  <si>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</si>
  <si>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</si>
  <si>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</si>
  <si>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</si>
  <si>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</si>
  <si>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</si>
  <si>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</si>
  <si>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</si>
  <si>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</si>
  <si>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</si>
  <si>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</si>
  <si>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</si>
  <si>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</si>
  <si>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</si>
  <si>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</si>
  <si>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</si>
  <si>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</si>
  <si>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</si>
  <si>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</si>
  <si>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</si>
  <si>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</si>
  <si>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</si>
  <si>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</si>
  <si>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</si>
  <si>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</si>
  <si>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</si>
  <si>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</si>
  <si>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</si>
  <si>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</si>
  <si>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</si>
  <si>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</si>
  <si>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</si>
  <si>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</si>
  <si>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</si>
  <si>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</si>
  <si>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</si>
  <si>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</si>
  <si>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</si>
  <si>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</si>
  <si>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</si>
  <si>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</si>
  <si>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</si>
  <si>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</si>
  <si>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</si>
  <si>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</si>
  <si>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</si>
  <si>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 xml:space="preserve">Тарасовского района на 2023 год и на плановый </t>
  </si>
  <si>
    <t>2025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</si>
  <si>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2023 год и на плановый период 2024 и 2025 годов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</si>
  <si>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</si>
  <si>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 99.9.00.85011
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</si>
  <si>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 (Иные межбюджетные трансферты)</t>
  </si>
  <si>
    <t>период 2024 и 2025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</si>
  <si>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</si>
  <si>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89.9.00.20580</t>
  </si>
  <si>
    <t>Расходы на осуществление полномочий на принятие решений и проведение на территории поселения мероприятий по выявлению правообладателей ранее учтённых объектов недвижимости, направление сведений о правообладателях данных объектов недвижимости для внесения в ЕГРН (Иные закупки товаров, работ и услуг для обеспечения государственных (муниципальных) нужд)</t>
  </si>
  <si>
    <t xml:space="preserve">Приложение 4 к проекту решения </t>
  </si>
  <si>
    <t xml:space="preserve">Собрания  депутатов Митякинского сельского поселения № от 00.09.2023 г. "О внесении изменений в Решение Собрания депутатов Митякинского сельского поселения  № 33 от 28.12.2022 г.                           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</si>
  <si>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</si>
  <si>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>08.1.00.99990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</si>
</sst>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1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7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center" vertical="center"/>
    </xf>
    <xf numFmtId="0" fontId="30" fillId="0" borderId="0" xfId="0" applyFont="1"/>
    <xf numFmtId="49" fontId="27" fillId="2" borderId="2" xfId="0" applyNumberFormat="1" applyFont="1" applyFill="1" applyBorder="1" applyAlignment="1">
      <alignment horizontal="justify" vertical="center" wrapText="1"/>
    </xf>
    <xf numFmtId="49" fontId="27" fillId="2" borderId="2" xfId="0" applyNumberFormat="1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topLeftCell="A32" zoomScaleNormal="100" workbookViewId="0">
      <selection activeCell="D38" sqref="D38"/>
    </sheetView>
  </sheetViews>
  <sheetFormatPr defaultRowHeight="10.15" customHeight="1" x14ac:dyDescent="0.25"/>
  <cols>
    <col min="1" max="1" width="61.7109375" customWidth="1"/>
    <col min="2" max="2" width="7.7109375" customWidth="1"/>
    <col min="3" max="3" width="8.140625" customWidth="1"/>
    <col min="4" max="4" width="14.7109375" customWidth="1"/>
    <col min="5" max="18" width="8" hidden="1"/>
    <col min="19" max="19" width="6" customWidth="1"/>
    <col min="20" max="20" width="8" hidden="1" customWidth="1"/>
    <col min="21" max="21" width="12.140625" customWidth="1"/>
    <col min="22" max="34" width="8" hidden="1" customWidth="1"/>
    <col min="35" max="35" width="0.140625" hidden="1" customWidth="1"/>
    <col min="36" max="36" width="11.28515625" customWidth="1"/>
    <col min="37" max="39" width="8" hidden="1" customWidth="1"/>
    <col min="40" max="40" width="0.28515625" hidden="1" customWidth="1"/>
    <col min="41" max="41" width="11.28515625" customWidth="1"/>
    <col min="42" max="46" width="8" hidden="1" customWidth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170</v>
      </c>
      <c r="AP4" s="4"/>
      <c r="AQ4" s="4"/>
      <c r="AR4" s="4"/>
      <c r="AS4" s="4"/>
      <c r="AT4" s="4"/>
    </row>
    <row r="5" spans="1:46" ht="51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10" t="s">
        <v>171</v>
      </c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4"/>
      <c r="AQ5" s="4"/>
      <c r="AR5" s="4"/>
      <c r="AS5" s="4"/>
      <c r="AT5" s="4"/>
    </row>
    <row r="6" spans="1:46" ht="18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160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166</v>
      </c>
      <c r="AP8" s="4"/>
      <c r="AQ8" s="4"/>
      <c r="AR8" s="4"/>
      <c r="AS8" s="4"/>
      <c r="AT8" s="4"/>
    </row>
    <row r="9" spans="1:46" ht="82.5" customHeight="1" x14ac:dyDescent="0.25">
      <c r="A9" s="111" t="s">
        <v>162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12" t="s">
        <v>0</v>
      </c>
      <c r="AK11" s="112"/>
      <c r="AL11" s="112"/>
      <c r="AM11" s="112"/>
      <c r="AN11" s="112"/>
      <c r="AO11" s="112"/>
      <c r="AP11" s="5"/>
      <c r="AQ11" s="5"/>
      <c r="AR11" s="5"/>
      <c r="AS11" s="5"/>
      <c r="AT11" s="5"/>
    </row>
    <row r="12" spans="1:46" ht="15" customHeight="1" x14ac:dyDescent="0.25">
      <c r="A12" s="101" t="s">
        <v>13</v>
      </c>
      <c r="B12" s="101" t="s">
        <v>9</v>
      </c>
      <c r="C12" s="101" t="s">
        <v>10</v>
      </c>
      <c r="D12" s="102" t="s">
        <v>11</v>
      </c>
      <c r="E12" s="103" t="s">
        <v>11</v>
      </c>
      <c r="F12" s="103" t="s">
        <v>11</v>
      </c>
      <c r="G12" s="103" t="s">
        <v>11</v>
      </c>
      <c r="H12" s="103" t="s">
        <v>11</v>
      </c>
      <c r="I12" s="103" t="s">
        <v>11</v>
      </c>
      <c r="J12" s="103" t="s">
        <v>11</v>
      </c>
      <c r="K12" s="103" t="s">
        <v>11</v>
      </c>
      <c r="L12" s="103" t="s">
        <v>11</v>
      </c>
      <c r="M12" s="103" t="s">
        <v>11</v>
      </c>
      <c r="N12" s="103" t="s">
        <v>11</v>
      </c>
      <c r="O12" s="103" t="s">
        <v>11</v>
      </c>
      <c r="P12" s="103" t="s">
        <v>11</v>
      </c>
      <c r="Q12" s="103" t="s">
        <v>11</v>
      </c>
      <c r="R12" s="104" t="s">
        <v>11</v>
      </c>
      <c r="S12" s="108" t="s">
        <v>12</v>
      </c>
      <c r="T12" s="101" t="s">
        <v>13</v>
      </c>
      <c r="U12" s="101" t="s">
        <v>148</v>
      </c>
      <c r="V12" s="101" t="s">
        <v>2</v>
      </c>
      <c r="W12" s="101" t="s">
        <v>3</v>
      </c>
      <c r="X12" s="101" t="s">
        <v>4</v>
      </c>
      <c r="Y12" s="101" t="s">
        <v>5</v>
      </c>
      <c r="Z12" s="101" t="s">
        <v>1</v>
      </c>
      <c r="AA12" s="101" t="s">
        <v>2</v>
      </c>
      <c r="AB12" s="101" t="s">
        <v>3</v>
      </c>
      <c r="AC12" s="101" t="s">
        <v>4</v>
      </c>
      <c r="AD12" s="101" t="s">
        <v>5</v>
      </c>
      <c r="AE12" s="101" t="s">
        <v>1</v>
      </c>
      <c r="AF12" s="101" t="s">
        <v>2</v>
      </c>
      <c r="AG12" s="101" t="s">
        <v>3</v>
      </c>
      <c r="AH12" s="101" t="s">
        <v>4</v>
      </c>
      <c r="AI12" s="101" t="s">
        <v>5</v>
      </c>
      <c r="AJ12" s="101" t="s">
        <v>152</v>
      </c>
      <c r="AK12" s="101" t="s">
        <v>14</v>
      </c>
      <c r="AL12" s="101" t="s">
        <v>15</v>
      </c>
      <c r="AM12" s="101" t="s">
        <v>16</v>
      </c>
      <c r="AN12" s="101" t="s">
        <v>17</v>
      </c>
      <c r="AO12" s="101" t="s">
        <v>161</v>
      </c>
      <c r="AP12" s="108" t="s">
        <v>18</v>
      </c>
      <c r="AQ12" s="108" t="s">
        <v>19</v>
      </c>
      <c r="AR12" s="108" t="s">
        <v>20</v>
      </c>
      <c r="AS12" s="108" t="s">
        <v>21</v>
      </c>
      <c r="AT12" s="101" t="s">
        <v>13</v>
      </c>
    </row>
    <row r="13" spans="1:46" ht="15" customHeight="1" x14ac:dyDescent="0.25">
      <c r="A13" s="101"/>
      <c r="B13" s="101" t="s">
        <v>6</v>
      </c>
      <c r="C13" s="101" t="s">
        <v>7</v>
      </c>
      <c r="D13" s="105" t="s">
        <v>8</v>
      </c>
      <c r="E13" s="106" t="s">
        <v>8</v>
      </c>
      <c r="F13" s="106" t="s">
        <v>8</v>
      </c>
      <c r="G13" s="106" t="s">
        <v>8</v>
      </c>
      <c r="H13" s="106" t="s">
        <v>8</v>
      </c>
      <c r="I13" s="106" t="s">
        <v>8</v>
      </c>
      <c r="J13" s="106" t="s">
        <v>8</v>
      </c>
      <c r="K13" s="106" t="s">
        <v>8</v>
      </c>
      <c r="L13" s="106" t="s">
        <v>8</v>
      </c>
      <c r="M13" s="106" t="s">
        <v>8</v>
      </c>
      <c r="N13" s="106" t="s">
        <v>8</v>
      </c>
      <c r="O13" s="106" t="s">
        <v>8</v>
      </c>
      <c r="P13" s="106" t="s">
        <v>8</v>
      </c>
      <c r="Q13" s="106" t="s">
        <v>8</v>
      </c>
      <c r="R13" s="107" t="s">
        <v>8</v>
      </c>
      <c r="S13" s="109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 t="s">
        <v>1</v>
      </c>
      <c r="AK13" s="101" t="s">
        <v>2</v>
      </c>
      <c r="AL13" s="101" t="s">
        <v>3</v>
      </c>
      <c r="AM13" s="101" t="s">
        <v>4</v>
      </c>
      <c r="AN13" s="101" t="s">
        <v>5</v>
      </c>
      <c r="AO13" s="101" t="s">
        <v>1</v>
      </c>
      <c r="AP13" s="109" t="s">
        <v>2</v>
      </c>
      <c r="AQ13" s="109" t="s">
        <v>3</v>
      </c>
      <c r="AR13" s="109" t="s">
        <v>4</v>
      </c>
      <c r="AS13" s="109" t="s">
        <v>5</v>
      </c>
      <c r="AT13" s="101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2">
        <f>U16+U46+U51+U55+U61+U79+U83+U87</f>
        <v>15125</v>
      </c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>
        <f t="shared" ref="AJ15:AO15" si="0">AJ16+AJ46+AJ51+AJ55+AJ61+AJ79+AJ83+AJ87</f>
        <v>11249</v>
      </c>
      <c r="AK15" s="82">
        <f t="shared" si="0"/>
        <v>4393.2</v>
      </c>
      <c r="AL15" s="82">
        <f t="shared" si="0"/>
        <v>4393.2</v>
      </c>
      <c r="AM15" s="82">
        <f t="shared" si="0"/>
        <v>4393.2</v>
      </c>
      <c r="AN15" s="82">
        <f t="shared" si="0"/>
        <v>4393.2</v>
      </c>
      <c r="AO15" s="82">
        <f t="shared" si="0"/>
        <v>10731.5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2">
        <f>U17+U25+U28</f>
        <v>8004.9</v>
      </c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>
        <f t="shared" ref="AJ16:AO16" si="1">AJ17+AJ25+AJ28</f>
        <v>7173.8</v>
      </c>
      <c r="AK16" s="82">
        <f t="shared" si="1"/>
        <v>4393.2</v>
      </c>
      <c r="AL16" s="82">
        <f t="shared" si="1"/>
        <v>4393.2</v>
      </c>
      <c r="AM16" s="82">
        <f t="shared" si="1"/>
        <v>4393.2</v>
      </c>
      <c r="AN16" s="82">
        <f t="shared" si="1"/>
        <v>4393.2</v>
      </c>
      <c r="AO16" s="82">
        <f t="shared" si="1"/>
        <v>7575.2999999999993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3">
        <f>U19+U21+U22+U24+U23</f>
        <v>7156.9</v>
      </c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>
        <f t="shared" ref="AJ17:AO17" si="2">AJ19+AJ21+AJ22+AJ24</f>
        <v>6900.2</v>
      </c>
      <c r="AK17" s="83">
        <f t="shared" si="2"/>
        <v>4393.2</v>
      </c>
      <c r="AL17" s="83">
        <f t="shared" si="2"/>
        <v>4393.2</v>
      </c>
      <c r="AM17" s="83">
        <f t="shared" si="2"/>
        <v>4393.2</v>
      </c>
      <c r="AN17" s="83">
        <f t="shared" si="2"/>
        <v>4393.2</v>
      </c>
      <c r="AO17" s="83">
        <f t="shared" si="2"/>
        <v>7054.5999999999995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12"/>
      <c r="AQ18" s="12"/>
      <c r="AR18" s="12"/>
      <c r="AS18" s="12"/>
      <c r="AT18" s="10" t="s">
        <v>28</v>
      </c>
      <c r="AW18" s="60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3">
        <v>6276.4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>
        <v>6451.1</v>
      </c>
      <c r="AK19" s="83">
        <v>4149.5</v>
      </c>
      <c r="AL19" s="83">
        <v>4149.5</v>
      </c>
      <c r="AM19" s="83">
        <v>4149.5</v>
      </c>
      <c r="AN19" s="83">
        <v>4149.5</v>
      </c>
      <c r="AO19" s="83">
        <v>6588.2</v>
      </c>
      <c r="AP19" s="12"/>
      <c r="AQ19" s="12"/>
      <c r="AR19" s="12"/>
      <c r="AS19" s="12"/>
      <c r="AT19" s="10" t="s">
        <v>30</v>
      </c>
      <c r="AU19" s="91"/>
      <c r="AV19" s="91"/>
      <c r="AW19" s="91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3">
        <v>332.1</v>
      </c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>
        <v>350.4</v>
      </c>
      <c r="AK21" s="83">
        <v>243.7</v>
      </c>
      <c r="AL21" s="83">
        <v>243.7</v>
      </c>
      <c r="AM21" s="83">
        <v>243.7</v>
      </c>
      <c r="AN21" s="83">
        <v>243.7</v>
      </c>
      <c r="AO21" s="83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3">
        <v>543.9</v>
      </c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>
        <v>98.5</v>
      </c>
      <c r="AK22" s="83"/>
      <c r="AL22" s="83"/>
      <c r="AM22" s="83"/>
      <c r="AN22" s="83"/>
      <c r="AO22" s="83">
        <v>101.8</v>
      </c>
      <c r="AP22" s="12"/>
      <c r="AQ22" s="12"/>
      <c r="AR22" s="12"/>
      <c r="AS22" s="12"/>
      <c r="AT22" s="13" t="s">
        <v>35</v>
      </c>
    </row>
    <row r="23" spans="1:49" ht="111.75" customHeight="1" x14ac:dyDescent="0.25">
      <c r="A23" s="13" t="s">
        <v>169</v>
      </c>
      <c r="B23" s="11" t="s">
        <v>24</v>
      </c>
      <c r="C23" s="11" t="s">
        <v>27</v>
      </c>
      <c r="D23" s="11" t="s">
        <v>168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 t="s">
        <v>36</v>
      </c>
      <c r="T23" s="13" t="s">
        <v>37</v>
      </c>
      <c r="U23" s="83">
        <v>4.3</v>
      </c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>
        <v>0</v>
      </c>
      <c r="AK23" s="83"/>
      <c r="AL23" s="83"/>
      <c r="AM23" s="83"/>
      <c r="AN23" s="83"/>
      <c r="AO23" s="83">
        <v>0</v>
      </c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3">
        <v>0.2</v>
      </c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>
        <v>0.2</v>
      </c>
      <c r="AK24" s="83"/>
      <c r="AL24" s="83"/>
      <c r="AM24" s="83"/>
      <c r="AN24" s="83"/>
      <c r="AO24" s="83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3">
        <v>5</v>
      </c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>
        <v>0</v>
      </c>
      <c r="AK25" s="83"/>
      <c r="AL25" s="83"/>
      <c r="AM25" s="83"/>
      <c r="AN25" s="83"/>
      <c r="AO25" s="83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143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3">
        <v>5</v>
      </c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>
        <v>0</v>
      </c>
      <c r="AK27" s="83"/>
      <c r="AL27" s="83"/>
      <c r="AM27" s="83"/>
      <c r="AN27" s="83"/>
      <c r="AO27" s="83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3">
        <f>U30+U32+U34+U36+U40+U41+U42+U38+U44+U45</f>
        <v>843</v>
      </c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5">
        <f>AJ30+AJ32+AJ34+AJ36+AJ38+AJ40+AJ42+AJ44</f>
        <v>273.60000000000002</v>
      </c>
      <c r="AK28" s="83">
        <f t="shared" ref="AK28:AO28" si="3">AK30+AK32+AK34+AK36+AK38+AK40+AK42+AK44</f>
        <v>0</v>
      </c>
      <c r="AL28" s="83">
        <f t="shared" si="3"/>
        <v>0</v>
      </c>
      <c r="AM28" s="83">
        <f t="shared" si="3"/>
        <v>0</v>
      </c>
      <c r="AN28" s="83">
        <f t="shared" si="3"/>
        <v>0</v>
      </c>
      <c r="AO28" s="85">
        <f t="shared" si="3"/>
        <v>520.70000000000005</v>
      </c>
      <c r="AP28" s="12"/>
      <c r="AQ28" s="12"/>
      <c r="AR28" s="12"/>
      <c r="AS28" s="12"/>
      <c r="AT28" s="10" t="s">
        <v>48</v>
      </c>
    </row>
    <row r="29" spans="1:49" ht="1.5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12"/>
      <c r="AQ29" s="12"/>
      <c r="AR29" s="12"/>
      <c r="AS29" s="12"/>
      <c r="AT29" s="13" t="s">
        <v>50</v>
      </c>
    </row>
    <row r="30" spans="1:49" ht="125.2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3">
        <v>302.39999999999998</v>
      </c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>
        <v>0</v>
      </c>
      <c r="AK30" s="83"/>
      <c r="AL30" s="83"/>
      <c r="AM30" s="83"/>
      <c r="AN30" s="83"/>
      <c r="AO30" s="83">
        <v>0</v>
      </c>
      <c r="AP30" s="12"/>
      <c r="AQ30" s="12"/>
      <c r="AR30" s="12"/>
      <c r="AS30" s="12"/>
      <c r="AT30" s="13" t="s">
        <v>52</v>
      </c>
    </row>
    <row r="31" spans="1:49" ht="1.5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83">
        <v>25</v>
      </c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>
        <v>0</v>
      </c>
      <c r="AK32" s="83"/>
      <c r="AL32" s="83"/>
      <c r="AM32" s="83"/>
      <c r="AN32" s="83"/>
      <c r="AO32" s="83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83">
        <v>100</v>
      </c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>
        <v>0</v>
      </c>
      <c r="AK34" s="83"/>
      <c r="AL34" s="83"/>
      <c r="AM34" s="83"/>
      <c r="AN34" s="83"/>
      <c r="AO34" s="83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12"/>
      <c r="AQ35" s="12"/>
      <c r="AR35" s="12"/>
      <c r="AS35" s="12"/>
      <c r="AT35" s="10" t="s">
        <v>59</v>
      </c>
    </row>
    <row r="36" spans="1:46" ht="69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83">
        <v>20</v>
      </c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>
        <v>0</v>
      </c>
      <c r="AK36" s="83"/>
      <c r="AL36" s="83"/>
      <c r="AM36" s="83"/>
      <c r="AN36" s="83"/>
      <c r="AO36" s="83">
        <v>0</v>
      </c>
      <c r="AP36" s="12"/>
      <c r="AQ36" s="12"/>
      <c r="AR36" s="12"/>
      <c r="AS36" s="12"/>
      <c r="AT36" s="10" t="s">
        <v>61</v>
      </c>
    </row>
    <row r="37" spans="1:46" ht="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3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12"/>
      <c r="AQ37" s="12"/>
      <c r="AR37" s="12"/>
      <c r="AS37" s="12"/>
      <c r="AT37" s="13" t="s">
        <v>63</v>
      </c>
    </row>
    <row r="38" spans="1:46" ht="108" customHeight="1" x14ac:dyDescent="0.25">
      <c r="A38" s="28" t="s">
        <v>172</v>
      </c>
      <c r="B38" s="11" t="s">
        <v>24</v>
      </c>
      <c r="C38" s="11" t="s">
        <v>49</v>
      </c>
      <c r="D38" s="11" t="s">
        <v>173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83">
        <v>20</v>
      </c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>
        <v>0</v>
      </c>
      <c r="AK38" s="95"/>
      <c r="AL38" s="95"/>
      <c r="AM38" s="95"/>
      <c r="AN38" s="95"/>
      <c r="AO38" s="95">
        <v>0</v>
      </c>
      <c r="AP38" s="12"/>
      <c r="AQ38" s="12"/>
      <c r="AR38" s="12"/>
      <c r="AS38" s="12"/>
      <c r="AT38" s="13" t="s">
        <v>64</v>
      </c>
    </row>
    <row r="39" spans="1:46" ht="18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12"/>
      <c r="AQ39" s="12"/>
      <c r="AR39" s="12"/>
      <c r="AS39" s="12"/>
      <c r="AT39" s="13" t="s">
        <v>65</v>
      </c>
    </row>
    <row r="40" spans="1:46" ht="124.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83">
        <v>70</v>
      </c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>
        <v>0</v>
      </c>
      <c r="AK40" s="83"/>
      <c r="AL40" s="83"/>
      <c r="AM40" s="83"/>
      <c r="AN40" s="83"/>
      <c r="AO40" s="83">
        <v>0</v>
      </c>
      <c r="AP40" s="12"/>
      <c r="AQ40" s="12"/>
      <c r="AR40" s="12"/>
      <c r="AS40" s="12"/>
      <c r="AT40" s="13" t="s">
        <v>67</v>
      </c>
    </row>
    <row r="41" spans="1:46" ht="129" hidden="1" customHeight="1" x14ac:dyDescent="0.25">
      <c r="A41" s="10" t="s">
        <v>159</v>
      </c>
      <c r="B41" s="11" t="s">
        <v>24</v>
      </c>
      <c r="C41" s="11" t="s">
        <v>49</v>
      </c>
      <c r="D41" s="11" t="s">
        <v>158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83">
        <v>0</v>
      </c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5">
        <v>0</v>
      </c>
      <c r="AK41" s="83"/>
      <c r="AL41" s="83"/>
      <c r="AM41" s="83"/>
      <c r="AN41" s="83"/>
      <c r="AO41" s="85">
        <v>0</v>
      </c>
      <c r="AP41" s="12"/>
      <c r="AQ41" s="12"/>
      <c r="AR41" s="12"/>
      <c r="AS41" s="12"/>
      <c r="AT41" s="10" t="s">
        <v>68</v>
      </c>
    </row>
    <row r="42" spans="1:46" ht="79.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83">
        <v>0</v>
      </c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5">
        <v>273.60000000000002</v>
      </c>
      <c r="AK42" s="83"/>
      <c r="AL42" s="83"/>
      <c r="AM42" s="83"/>
      <c r="AN42" s="83"/>
      <c r="AO42" s="85">
        <v>520.70000000000005</v>
      </c>
      <c r="AP42" s="12"/>
      <c r="AQ42" s="12"/>
      <c r="AR42" s="12"/>
      <c r="AS42" s="12"/>
      <c r="AT42" s="10" t="s">
        <v>70</v>
      </c>
    </row>
    <row r="43" spans="1:46" ht="36.75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3">
        <v>293.60000000000002</v>
      </c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>
        <v>0</v>
      </c>
      <c r="AK44" s="83"/>
      <c r="AL44" s="83"/>
      <c r="AM44" s="83"/>
      <c r="AN44" s="83"/>
      <c r="AO44" s="83">
        <v>0</v>
      </c>
      <c r="AP44" s="12"/>
      <c r="AQ44" s="12"/>
      <c r="AR44" s="12"/>
      <c r="AS44" s="12"/>
      <c r="AT44" s="13" t="s">
        <v>71</v>
      </c>
    </row>
    <row r="45" spans="1:46" ht="95.25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11" t="s">
        <v>36</v>
      </c>
      <c r="T45" s="10"/>
      <c r="U45" s="83">
        <v>12</v>
      </c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>
        <v>0</v>
      </c>
      <c r="AK45" s="95"/>
      <c r="AL45" s="95"/>
      <c r="AM45" s="95"/>
      <c r="AN45" s="95"/>
      <c r="AO45" s="95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2">
        <f>U47</f>
        <v>294</v>
      </c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>
        <f t="shared" ref="AJ46:AO46" si="4">AJ47</f>
        <v>307</v>
      </c>
      <c r="AK46" s="83">
        <f t="shared" si="4"/>
        <v>0</v>
      </c>
      <c r="AL46" s="83">
        <f t="shared" si="4"/>
        <v>0</v>
      </c>
      <c r="AM46" s="83">
        <f t="shared" si="4"/>
        <v>0</v>
      </c>
      <c r="AN46" s="83">
        <f t="shared" si="4"/>
        <v>0</v>
      </c>
      <c r="AO46" s="82">
        <f t="shared" si="4"/>
        <v>317.59999999999997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83">
        <f>U49+U50</f>
        <v>294</v>
      </c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3">
        <f t="shared" ref="AJ47:AO47" si="5">AJ49+AJ50</f>
        <v>307</v>
      </c>
      <c r="AK47" s="82">
        <f t="shared" si="5"/>
        <v>0</v>
      </c>
      <c r="AL47" s="82">
        <f t="shared" si="5"/>
        <v>0</v>
      </c>
      <c r="AM47" s="82">
        <f t="shared" si="5"/>
        <v>0</v>
      </c>
      <c r="AN47" s="82">
        <f t="shared" si="5"/>
        <v>0</v>
      </c>
      <c r="AO47" s="83">
        <f t="shared" si="5"/>
        <v>317.59999999999997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163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83">
        <v>284</v>
      </c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>
        <v>285.7</v>
      </c>
      <c r="AK49" s="83"/>
      <c r="AL49" s="83"/>
      <c r="AM49" s="83"/>
      <c r="AN49" s="83"/>
      <c r="AO49" s="83">
        <v>286.89999999999998</v>
      </c>
      <c r="AP49" s="12"/>
      <c r="AQ49" s="12"/>
      <c r="AR49" s="12"/>
      <c r="AS49" s="12"/>
      <c r="AT49" s="13" t="s">
        <v>80</v>
      </c>
    </row>
    <row r="50" spans="1:46" ht="126.75" customHeight="1" x14ac:dyDescent="0.25">
      <c r="A50" s="13" t="s">
        <v>167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83">
        <v>10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v>21.3</v>
      </c>
      <c r="AK50" s="83"/>
      <c r="AL50" s="83"/>
      <c r="AM50" s="83"/>
      <c r="AN50" s="83"/>
      <c r="AO50" s="83">
        <v>30.7</v>
      </c>
      <c r="AP50" s="9"/>
      <c r="AQ50" s="9"/>
      <c r="AR50" s="9"/>
      <c r="AS50" s="9"/>
      <c r="AT50" s="8" t="s">
        <v>81</v>
      </c>
    </row>
    <row r="51" spans="1:46" ht="32.25" hidden="1" customHeight="1" x14ac:dyDescent="0.25">
      <c r="A51" s="97" t="s">
        <v>81</v>
      </c>
      <c r="B51" s="98" t="s">
        <v>76</v>
      </c>
      <c r="C51" s="98" t="s">
        <v>25</v>
      </c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7" t="s">
        <v>81</v>
      </c>
      <c r="U51" s="92">
        <f>U52</f>
        <v>0</v>
      </c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92">
        <v>0</v>
      </c>
      <c r="AK51" s="92"/>
      <c r="AL51" s="92"/>
      <c r="AM51" s="92"/>
      <c r="AN51" s="92"/>
      <c r="AO51" s="92">
        <v>0</v>
      </c>
      <c r="AP51" s="12"/>
      <c r="AQ51" s="12"/>
      <c r="AR51" s="12"/>
      <c r="AS51" s="12"/>
      <c r="AT51" s="10" t="s">
        <v>82</v>
      </c>
    </row>
    <row r="52" spans="1:46" ht="30.75" hidden="1" customHeight="1" x14ac:dyDescent="0.25">
      <c r="A52" s="99" t="s">
        <v>151</v>
      </c>
      <c r="B52" s="100" t="s">
        <v>76</v>
      </c>
      <c r="C52" s="100" t="s">
        <v>83</v>
      </c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99" t="s">
        <v>82</v>
      </c>
      <c r="U52" s="84">
        <f>U54</f>
        <v>0</v>
      </c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84">
        <v>0</v>
      </c>
      <c r="AK52" s="84"/>
      <c r="AL52" s="84"/>
      <c r="AM52" s="84"/>
      <c r="AN52" s="84"/>
      <c r="AO52" s="84">
        <v>0</v>
      </c>
      <c r="AP52" s="12"/>
      <c r="AQ52" s="12"/>
      <c r="AR52" s="12"/>
      <c r="AS52" s="12"/>
      <c r="AT52" s="10" t="s">
        <v>84</v>
      </c>
    </row>
    <row r="53" spans="1:46" ht="16.5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12"/>
      <c r="AQ53" s="12"/>
      <c r="AR53" s="12"/>
      <c r="AS53" s="12"/>
      <c r="AT53" s="10" t="s">
        <v>85</v>
      </c>
    </row>
    <row r="54" spans="1:46" ht="51" customHeight="1" x14ac:dyDescent="0.25">
      <c r="A54" s="10" t="s">
        <v>85</v>
      </c>
      <c r="B54" s="11" t="s">
        <v>76</v>
      </c>
      <c r="C54" s="11" t="s">
        <v>83</v>
      </c>
      <c r="D54" s="11" t="s">
        <v>147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83">
        <v>0</v>
      </c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>
        <v>0</v>
      </c>
      <c r="AK54" s="83"/>
      <c r="AL54" s="83"/>
      <c r="AM54" s="83"/>
      <c r="AN54" s="83"/>
      <c r="AO54" s="83">
        <v>0</v>
      </c>
      <c r="AP54" s="9"/>
      <c r="AQ54" s="9"/>
      <c r="AR54" s="9"/>
      <c r="AS54" s="9"/>
      <c r="AT54" s="8" t="s">
        <v>86</v>
      </c>
    </row>
    <row r="55" spans="1:46" ht="17.25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2">
        <f>U56+U58</f>
        <v>1514.1</v>
      </c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2">
        <v>0</v>
      </c>
      <c r="AK55" s="82"/>
      <c r="AL55" s="82"/>
      <c r="AM55" s="82"/>
      <c r="AN55" s="82"/>
      <c r="AO55" s="82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43" t="s">
        <v>87</v>
      </c>
      <c r="B56" s="44" t="s">
        <v>27</v>
      </c>
      <c r="C56" s="44" t="s">
        <v>140</v>
      </c>
      <c r="D56" s="44"/>
      <c r="E56" s="44"/>
      <c r="F56" s="45"/>
      <c r="G56" s="45"/>
      <c r="H56" s="45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85">
        <f>U57</f>
        <v>1434.1</v>
      </c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>
        <v>0</v>
      </c>
      <c r="AK56" s="95"/>
      <c r="AL56" s="95"/>
      <c r="AM56" s="95"/>
      <c r="AN56" s="95"/>
      <c r="AO56" s="95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7" t="s">
        <v>141</v>
      </c>
      <c r="B57" s="44" t="s">
        <v>27</v>
      </c>
      <c r="C57" s="44" t="s">
        <v>140</v>
      </c>
      <c r="D57" s="59" t="s">
        <v>153</v>
      </c>
      <c r="E57" s="44"/>
      <c r="F57" s="45"/>
      <c r="G57" s="45"/>
      <c r="H57" s="45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59" t="s">
        <v>36</v>
      </c>
      <c r="T57" s="46"/>
      <c r="U57" s="85">
        <v>1434.1</v>
      </c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>
        <v>0</v>
      </c>
      <c r="AK57" s="95"/>
      <c r="AL57" s="95"/>
      <c r="AM57" s="95"/>
      <c r="AN57" s="95"/>
      <c r="AO57" s="95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3">
        <f>U60</f>
        <v>80</v>
      </c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3">
        <v>0</v>
      </c>
      <c r="AK58" s="83"/>
      <c r="AL58" s="83"/>
      <c r="AM58" s="83"/>
      <c r="AN58" s="83"/>
      <c r="AO58" s="83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3">
        <v>80</v>
      </c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>
        <v>0</v>
      </c>
      <c r="AK60" s="83"/>
      <c r="AL60" s="83"/>
      <c r="AM60" s="83"/>
      <c r="AN60" s="83"/>
      <c r="AO60" s="83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2">
        <f>U62+U67</f>
        <v>527.1</v>
      </c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2">
        <f t="shared" ref="AJ61:AO61" si="6">AJ62+AJ67</f>
        <v>0</v>
      </c>
      <c r="AK61" s="82">
        <f t="shared" si="6"/>
        <v>0</v>
      </c>
      <c r="AL61" s="82">
        <f t="shared" si="6"/>
        <v>0</v>
      </c>
      <c r="AM61" s="82">
        <f t="shared" si="6"/>
        <v>0</v>
      </c>
      <c r="AN61" s="82">
        <f t="shared" si="6"/>
        <v>0</v>
      </c>
      <c r="AO61" s="82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83">
        <f>U64+U66</f>
        <v>460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3">
        <f t="shared" ref="AJ62:AO62" si="7">AJ64+AJ66</f>
        <v>0</v>
      </c>
      <c r="AK62" s="83">
        <f t="shared" si="7"/>
        <v>0</v>
      </c>
      <c r="AL62" s="83">
        <f t="shared" si="7"/>
        <v>0</v>
      </c>
      <c r="AM62" s="83">
        <f t="shared" si="7"/>
        <v>0</v>
      </c>
      <c r="AN62" s="83">
        <f t="shared" si="7"/>
        <v>0</v>
      </c>
      <c r="AO62" s="83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83">
        <v>10</v>
      </c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>
        <v>0</v>
      </c>
      <c r="AK64" s="83"/>
      <c r="AL64" s="83"/>
      <c r="AM64" s="83"/>
      <c r="AN64" s="83"/>
      <c r="AO64" s="83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12"/>
      <c r="AQ65" s="12"/>
      <c r="AR65" s="12"/>
      <c r="AS65" s="12"/>
      <c r="AT65" s="13" t="s">
        <v>101</v>
      </c>
      <c r="AW65" s="66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6"/>
      <c r="BQ65" s="67"/>
      <c r="BR65" s="68"/>
      <c r="BS65" s="68"/>
      <c r="BT65" s="68"/>
      <c r="BU65" s="68"/>
      <c r="BV65" s="69"/>
      <c r="BW65" s="69"/>
      <c r="BX65" s="69"/>
      <c r="BY65" s="69"/>
      <c r="BZ65" s="69"/>
      <c r="CA65" s="69"/>
      <c r="CB65" s="69"/>
      <c r="CC65" s="69"/>
      <c r="CD65" s="69"/>
      <c r="CE65" s="69"/>
      <c r="CF65" s="68"/>
      <c r="CG65" s="68"/>
      <c r="CH65" s="68"/>
      <c r="CI65" s="68"/>
      <c r="CJ65" s="68"/>
      <c r="CK65" s="68"/>
      <c r="CL65" s="56"/>
      <c r="CM65" s="56"/>
      <c r="CN65" s="56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83">
        <v>450</v>
      </c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>
        <v>0</v>
      </c>
      <c r="AK66" s="83"/>
      <c r="AL66" s="83"/>
      <c r="AM66" s="83"/>
      <c r="AN66" s="83"/>
      <c r="AO66" s="83">
        <v>0</v>
      </c>
      <c r="AP66" s="12"/>
      <c r="AQ66" s="12"/>
      <c r="AR66" s="12"/>
      <c r="AS66" s="12"/>
      <c r="AT66" s="13" t="s">
        <v>103</v>
      </c>
      <c r="AW66" s="18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18"/>
      <c r="BQ66" s="67"/>
      <c r="BR66" s="68"/>
      <c r="BS66" s="68"/>
      <c r="BT66" s="68"/>
      <c r="BU66" s="68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8"/>
      <c r="CG66" s="68"/>
      <c r="CH66" s="68"/>
      <c r="CI66" s="68"/>
      <c r="CJ66" s="68"/>
      <c r="CK66" s="68"/>
      <c r="CL66" s="56"/>
      <c r="CM66" s="56"/>
      <c r="CN66" s="56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3">
        <f>U69+U70+U73+U78</f>
        <v>67.099999999999994</v>
      </c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>
        <f t="shared" ref="AJ67:AO67" si="8">AJ69+AJ70+AJ73+AJ78</f>
        <v>0</v>
      </c>
      <c r="AK67" s="83">
        <f t="shared" si="8"/>
        <v>0</v>
      </c>
      <c r="AL67" s="83">
        <f t="shared" si="8"/>
        <v>0</v>
      </c>
      <c r="AM67" s="83">
        <f t="shared" si="8"/>
        <v>0</v>
      </c>
      <c r="AN67" s="83">
        <f t="shared" si="8"/>
        <v>0</v>
      </c>
      <c r="AO67" s="83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18"/>
      <c r="BQ67" s="67"/>
      <c r="BR67" s="68"/>
      <c r="BS67" s="68"/>
      <c r="BT67" s="68"/>
      <c r="BU67" s="68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8"/>
      <c r="CG67" s="68"/>
      <c r="CH67" s="68"/>
      <c r="CI67" s="68"/>
      <c r="CJ67" s="68"/>
      <c r="CK67" s="68"/>
      <c r="CL67" s="56"/>
      <c r="CM67" s="56"/>
      <c r="CN67" s="56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12"/>
      <c r="AQ68" s="12"/>
      <c r="AR68" s="12"/>
      <c r="AS68" s="12"/>
      <c r="AT68" s="13" t="s">
        <v>105</v>
      </c>
      <c r="AW68" s="70"/>
      <c r="AX68" s="71"/>
      <c r="AY68" s="71"/>
      <c r="AZ68" s="71"/>
      <c r="BA68" s="71"/>
      <c r="BB68" s="71"/>
      <c r="BC68" s="72"/>
      <c r="BD68" s="72"/>
      <c r="BE68" s="73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74"/>
      <c r="BQ68" s="75"/>
      <c r="BR68" s="68"/>
      <c r="BS68" s="68"/>
      <c r="BT68" s="68"/>
      <c r="BU68" s="68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8"/>
      <c r="CG68" s="68"/>
      <c r="CH68" s="68"/>
      <c r="CI68" s="68"/>
      <c r="CJ68" s="68"/>
      <c r="CK68" s="68"/>
      <c r="CL68" s="56"/>
      <c r="CM68" s="56"/>
      <c r="CN68" s="56"/>
    </row>
    <row r="69" spans="1:92" ht="139.9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3">
        <v>62.1</v>
      </c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>
        <v>0</v>
      </c>
      <c r="AK69" s="83"/>
      <c r="AL69" s="83"/>
      <c r="AM69" s="83"/>
      <c r="AN69" s="83"/>
      <c r="AO69" s="83">
        <v>0</v>
      </c>
      <c r="AP69" s="12"/>
      <c r="AQ69" s="12"/>
      <c r="AR69" s="12"/>
      <c r="AS69" s="12"/>
      <c r="AT69" s="13" t="s">
        <v>106</v>
      </c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  <c r="CN69" s="56"/>
    </row>
    <row r="70" spans="1:92" ht="123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83">
        <v>5</v>
      </c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>
        <v>0</v>
      </c>
      <c r="AK70" s="83"/>
      <c r="AL70" s="83"/>
      <c r="AM70" s="83"/>
      <c r="AN70" s="83"/>
      <c r="AO70" s="83">
        <v>0</v>
      </c>
      <c r="AP70" s="12"/>
      <c r="AQ70" s="12"/>
      <c r="AR70" s="12"/>
      <c r="AS70" s="12"/>
      <c r="AT70" s="13" t="s">
        <v>107</v>
      </c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6"/>
      <c r="CH70" s="56"/>
      <c r="CI70" s="56"/>
      <c r="CJ70" s="56"/>
      <c r="CK70" s="56"/>
      <c r="CL70" s="56"/>
      <c r="CM70" s="56"/>
      <c r="CN70" s="56"/>
    </row>
    <row r="71" spans="1:92" ht="47.25" hidden="1" customHeight="1" thickBot="1" x14ac:dyDescent="0.3">
      <c r="A71" s="65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83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12"/>
      <c r="AQ71" s="12"/>
      <c r="AR71" s="12"/>
      <c r="AS71" s="12"/>
      <c r="AT71" s="13" t="s">
        <v>109</v>
      </c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3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20"/>
      <c r="AQ72" s="20"/>
      <c r="AR72" s="20"/>
      <c r="AS72" s="20"/>
      <c r="AT72" s="22"/>
      <c r="AU72" s="23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  <c r="BI72" s="76"/>
      <c r="BJ72" s="76"/>
      <c r="BK72" s="76"/>
      <c r="BL72" s="76"/>
      <c r="BM72" s="76"/>
      <c r="BN72" s="76"/>
      <c r="BO72" s="76"/>
      <c r="BP72" s="76"/>
      <c r="BQ72" s="76"/>
      <c r="BR72" s="76"/>
      <c r="BS72" s="76"/>
      <c r="BT72" s="76"/>
      <c r="BU72" s="76"/>
      <c r="BV72" s="76"/>
      <c r="BW72" s="76"/>
      <c r="BX72" s="76"/>
      <c r="BY72" s="76"/>
      <c r="BZ72" s="76"/>
      <c r="CA72" s="76"/>
      <c r="CB72" s="76"/>
      <c r="CC72" s="76"/>
      <c r="CD72" s="76"/>
      <c r="CE72" s="76"/>
      <c r="CF72" s="76"/>
      <c r="CG72" s="76"/>
      <c r="CH72" s="76"/>
      <c r="CI72" s="76"/>
      <c r="CJ72" s="76"/>
      <c r="CK72" s="76"/>
      <c r="CL72" s="76"/>
      <c r="CM72" s="76"/>
      <c r="CN72" s="76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3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12"/>
      <c r="AQ73" s="12"/>
      <c r="AR73" s="12"/>
      <c r="AS73" s="12"/>
      <c r="AT73" s="13"/>
      <c r="AU73" s="18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142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3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3"/>
      <c r="AK74" s="94"/>
      <c r="AL74" s="94"/>
      <c r="AM74" s="94"/>
      <c r="AN74" s="94"/>
      <c r="AO74" s="94"/>
      <c r="AP74" s="12"/>
      <c r="AQ74" s="12"/>
      <c r="AR74" s="12"/>
      <c r="AS74" s="12"/>
      <c r="AT74" s="13"/>
      <c r="AU74" s="18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  <c r="CD74" s="56"/>
      <c r="CE74" s="56"/>
      <c r="CF74" s="56"/>
      <c r="CG74" s="56"/>
      <c r="CH74" s="56"/>
      <c r="CI74" s="56"/>
      <c r="CJ74" s="56"/>
      <c r="CK74" s="56"/>
      <c r="CL74" s="56"/>
      <c r="CM74" s="56"/>
      <c r="CN74" s="56"/>
    </row>
    <row r="75" spans="1:92" ht="139.5" hidden="1" customHeight="1" x14ac:dyDescent="0.25">
      <c r="A75" s="57" t="s">
        <v>144</v>
      </c>
      <c r="B75" s="58" t="s">
        <v>96</v>
      </c>
      <c r="C75" s="36" t="s">
        <v>76</v>
      </c>
      <c r="D75" s="36" t="s">
        <v>142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59" t="s">
        <v>36</v>
      </c>
      <c r="T75" s="48"/>
      <c r="U75" s="85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3"/>
      <c r="AK75" s="94"/>
      <c r="AL75" s="94"/>
      <c r="AM75" s="94"/>
      <c r="AN75" s="94"/>
      <c r="AO75" s="94"/>
      <c r="AP75" s="9"/>
      <c r="AQ75" s="9"/>
      <c r="AR75" s="9"/>
      <c r="AS75" s="9"/>
      <c r="AT75" s="8" t="s">
        <v>110</v>
      </c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</row>
    <row r="76" spans="1:92" ht="21" hidden="1" customHeight="1" x14ac:dyDescent="0.25">
      <c r="A76" s="63"/>
      <c r="B76" s="77"/>
      <c r="C76" s="77"/>
      <c r="D76" s="62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2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83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12"/>
      <c r="AQ77" s="12"/>
      <c r="AR77" s="12"/>
      <c r="AS77" s="12"/>
      <c r="AT77" s="13" t="s">
        <v>112</v>
      </c>
    </row>
    <row r="78" spans="1:92" ht="0.75" hidden="1" customHeight="1" x14ac:dyDescent="0.25">
      <c r="A78" s="24" t="s">
        <v>154</v>
      </c>
      <c r="B78" s="25" t="s">
        <v>96</v>
      </c>
      <c r="C78" s="25" t="s">
        <v>76</v>
      </c>
      <c r="D78" s="25" t="s">
        <v>157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3">
        <v>0</v>
      </c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83">
        <v>0</v>
      </c>
      <c r="AK78" s="83"/>
      <c r="AL78" s="83"/>
      <c r="AM78" s="83"/>
      <c r="AN78" s="83"/>
      <c r="AO78" s="83">
        <v>0</v>
      </c>
      <c r="AP78" s="12"/>
      <c r="AQ78" s="12"/>
      <c r="AR78" s="12"/>
      <c r="AS78" s="12"/>
      <c r="AT78" s="13" t="s">
        <v>114</v>
      </c>
      <c r="BF78" s="49"/>
      <c r="BG78" s="50"/>
      <c r="BH78" s="50"/>
      <c r="BI78" s="50"/>
      <c r="BJ78" s="50"/>
      <c r="BK78" s="51"/>
      <c r="BL78" s="51"/>
      <c r="BM78" s="51"/>
    </row>
    <row r="79" spans="1:92" ht="16.5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2">
        <f>U80</f>
        <v>6.4</v>
      </c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82">
        <v>0</v>
      </c>
      <c r="AK79" s="82"/>
      <c r="AL79" s="82"/>
      <c r="AM79" s="82"/>
      <c r="AN79" s="82"/>
      <c r="AO79" s="82">
        <v>0</v>
      </c>
      <c r="AP79" s="9"/>
      <c r="AQ79" s="9"/>
      <c r="AR79" s="9"/>
      <c r="AS79" s="9"/>
      <c r="AT79" s="8" t="s">
        <v>115</v>
      </c>
      <c r="BF79" s="52"/>
      <c r="BG79" s="53"/>
      <c r="BH79" s="53"/>
      <c r="BI79" s="53"/>
      <c r="BJ79" s="53"/>
      <c r="BK79" s="54"/>
      <c r="BL79" s="54"/>
      <c r="BM79" s="54"/>
    </row>
    <row r="80" spans="1:92" ht="31.5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83">
        <f>U82</f>
        <v>6.4</v>
      </c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83">
        <v>0</v>
      </c>
      <c r="AK80" s="83"/>
      <c r="AL80" s="83"/>
      <c r="AM80" s="83"/>
      <c r="AN80" s="83"/>
      <c r="AO80" s="83">
        <v>0</v>
      </c>
      <c r="AP80" s="12"/>
      <c r="AQ80" s="12"/>
      <c r="AR80" s="12"/>
      <c r="AS80" s="12"/>
      <c r="AT80" s="10" t="s">
        <v>117</v>
      </c>
      <c r="BF80" s="55"/>
      <c r="BG80" s="53"/>
      <c r="BH80" s="53"/>
      <c r="BI80" s="53"/>
      <c r="BJ80" s="53"/>
      <c r="BK80" s="54"/>
      <c r="BL80" s="54"/>
      <c r="BM80" s="54"/>
    </row>
    <row r="81" spans="1:65" ht="24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83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12"/>
      <c r="AQ81" s="12"/>
      <c r="AR81" s="12"/>
      <c r="AS81" s="12"/>
      <c r="AT81" s="13" t="s">
        <v>118</v>
      </c>
      <c r="BF81" s="56"/>
      <c r="BG81" s="56"/>
      <c r="BH81" s="56"/>
      <c r="BI81" s="56"/>
      <c r="BJ81" s="56"/>
      <c r="BK81" s="56"/>
      <c r="BL81" s="56"/>
      <c r="BM81" s="56"/>
    </row>
    <row r="82" spans="1:65" ht="141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9" t="s">
        <v>36</v>
      </c>
      <c r="T82" s="24" t="s">
        <v>115</v>
      </c>
      <c r="U82" s="83">
        <v>6.4</v>
      </c>
      <c r="V82" s="84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3">
        <v>0</v>
      </c>
      <c r="AK82" s="83"/>
      <c r="AL82" s="83"/>
      <c r="AM82" s="83"/>
      <c r="AN82" s="83"/>
      <c r="AO82" s="83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2">
        <f>U84</f>
        <v>4775</v>
      </c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6">
        <f t="shared" ref="AJ83:AO83" si="9">AJ84</f>
        <v>3768.2</v>
      </c>
      <c r="AK83" s="82">
        <f t="shared" si="9"/>
        <v>0</v>
      </c>
      <c r="AL83" s="82">
        <f t="shared" si="9"/>
        <v>0</v>
      </c>
      <c r="AM83" s="82">
        <f t="shared" si="9"/>
        <v>0</v>
      </c>
      <c r="AN83" s="82">
        <f t="shared" si="9"/>
        <v>0</v>
      </c>
      <c r="AO83" s="87">
        <f t="shared" si="9"/>
        <v>2838.6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83">
        <f>U85+U86</f>
        <v>4775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8">
        <f>AJ85+AJ86</f>
        <v>3768.2</v>
      </c>
      <c r="AK84" s="83"/>
      <c r="AL84" s="83"/>
      <c r="AM84" s="83"/>
      <c r="AN84" s="83"/>
      <c r="AO84" s="83">
        <f>AO85+AO86</f>
        <v>2838.6</v>
      </c>
      <c r="AP84" s="9"/>
      <c r="AQ84" s="9"/>
      <c r="AR84" s="9"/>
      <c r="AS84" s="9"/>
      <c r="AT84" s="8" t="s">
        <v>122</v>
      </c>
    </row>
    <row r="85" spans="1:65" ht="106.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83">
        <v>4775</v>
      </c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>
        <v>3768.2</v>
      </c>
      <c r="AK85" s="80"/>
      <c r="AL85" s="80"/>
      <c r="AM85" s="80"/>
      <c r="AN85" s="80"/>
      <c r="AO85" s="83">
        <v>2838.6</v>
      </c>
      <c r="AP85" s="12"/>
      <c r="AQ85" s="12"/>
      <c r="AR85" s="12"/>
      <c r="AS85" s="12"/>
      <c r="AT85" s="10" t="s">
        <v>124</v>
      </c>
      <c r="AX85" s="81"/>
    </row>
    <row r="86" spans="1:65" ht="75" hidden="1" customHeight="1" x14ac:dyDescent="0.25">
      <c r="A86" s="90" t="s">
        <v>155</v>
      </c>
      <c r="B86" s="25" t="s">
        <v>116</v>
      </c>
      <c r="C86" s="25" t="s">
        <v>24</v>
      </c>
      <c r="D86" s="25" t="s">
        <v>156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6"/>
      <c r="U86" s="83">
        <v>0</v>
      </c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>
        <v>0</v>
      </c>
      <c r="AK86" s="89"/>
      <c r="AL86" s="89"/>
      <c r="AM86" s="89"/>
      <c r="AN86" s="89"/>
      <c r="AO86" s="89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2">
        <f>U88</f>
        <v>3.5</v>
      </c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2">
        <v>0</v>
      </c>
      <c r="AK87" s="82"/>
      <c r="AL87" s="82"/>
      <c r="AM87" s="82"/>
      <c r="AN87" s="82"/>
      <c r="AO87" s="82">
        <v>0</v>
      </c>
      <c r="AP87" s="12"/>
      <c r="AQ87" s="12"/>
      <c r="AR87" s="12"/>
      <c r="AS87" s="12"/>
      <c r="AT87" s="13" t="s">
        <v>126</v>
      </c>
    </row>
    <row r="88" spans="1:65" ht="15.7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83">
        <f>U90+U92</f>
        <v>3.5</v>
      </c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3">
        <v>0</v>
      </c>
      <c r="AK88" s="83"/>
      <c r="AL88" s="83"/>
      <c r="AM88" s="83"/>
      <c r="AN88" s="83"/>
      <c r="AO88" s="83">
        <v>0</v>
      </c>
    </row>
    <row r="89" spans="1:65" ht="12.75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83"/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  <c r="AN89" s="80"/>
      <c r="AO89" s="80"/>
    </row>
    <row r="90" spans="1:65" ht="92.25" customHeight="1" x14ac:dyDescent="0.25">
      <c r="A90" s="28" t="s">
        <v>126</v>
      </c>
      <c r="B90" s="38" t="s">
        <v>123</v>
      </c>
      <c r="C90" s="38" t="s">
        <v>76</v>
      </c>
      <c r="D90" s="11" t="s">
        <v>149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150</v>
      </c>
      <c r="T90" s="38"/>
      <c r="U90" s="85">
        <v>2.6</v>
      </c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>
        <v>0</v>
      </c>
      <c r="AK90" s="80"/>
      <c r="AL90" s="80"/>
      <c r="AM90" s="80"/>
      <c r="AN90" s="80"/>
      <c r="AO90" s="80">
        <v>0</v>
      </c>
    </row>
    <row r="91" spans="1:65" ht="0.75" hidden="1" customHeight="1" x14ac:dyDescent="0.25"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U91" s="96"/>
    </row>
    <row r="92" spans="1:65" ht="97.5" customHeight="1" x14ac:dyDescent="0.25">
      <c r="A92" s="28" t="s">
        <v>165</v>
      </c>
      <c r="B92" s="38" t="s">
        <v>123</v>
      </c>
      <c r="C92" s="38" t="s">
        <v>76</v>
      </c>
      <c r="D92" s="11" t="s">
        <v>164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 t="s">
        <v>150</v>
      </c>
      <c r="T92" s="38"/>
      <c r="U92" s="85">
        <v>0.9</v>
      </c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>
        <v>0</v>
      </c>
      <c r="AK92" s="80"/>
      <c r="AL92" s="80"/>
      <c r="AM92" s="80"/>
      <c r="AN92" s="80"/>
      <c r="AO92" s="80">
        <v>0</v>
      </c>
    </row>
    <row r="93" spans="1:65" ht="44.25" customHeight="1" x14ac:dyDescent="0.3">
      <c r="A93" s="78" t="s">
        <v>145</v>
      </c>
      <c r="B93" s="79"/>
      <c r="C93" s="79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79"/>
      <c r="AM93" s="79"/>
      <c r="AN93" s="79"/>
      <c r="AO93" s="79"/>
    </row>
    <row r="94" spans="1:65" ht="20.25" customHeight="1" x14ac:dyDescent="0.3">
      <c r="A94" s="78" t="s">
        <v>146</v>
      </c>
      <c r="B94" s="79"/>
      <c r="C94" s="79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79"/>
      <c r="AH94" s="79"/>
      <c r="AI94" s="79"/>
      <c r="AJ94" s="78" t="s">
        <v>128</v>
      </c>
      <c r="AK94" s="79"/>
      <c r="AL94" s="79"/>
      <c r="AM94" s="79"/>
      <c r="AN94" s="79"/>
      <c r="AO94" s="79"/>
    </row>
    <row r="95" spans="1:65" s="16" customFormat="1" ht="24.6" hidden="1" customHeight="1" x14ac:dyDescent="0.3">
      <c r="A95"/>
      <c r="B95"/>
      <c r="C95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100" spans="1:41" ht="14.25" customHeight="1" x14ac:dyDescent="0.25"/>
    <row r="101" spans="1:41" ht="17.25" customHeight="1" x14ac:dyDescent="0.25">
      <c r="U101" s="91"/>
      <c r="AJ101" s="91"/>
      <c r="AO101" s="91"/>
    </row>
    <row r="102" spans="1:41" ht="17.25" customHeight="1" x14ac:dyDescent="0.25"/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1.1811023622047245" right="0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2023-06-01T10:58:48Z</cp:lastPrinted>
  <dcterms:created xsi:type="dcterms:W3CDTF">2019-04-26T06:15:18Z</dcterms:created>
  <dcterms:modified xsi:type="dcterms:W3CDTF">2023-08-22T12:10:11Z</dcterms:modified>
</cp:coreProperties>
</file>